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<sst xmlns="http://schemas.openxmlformats.org/spreadsheetml/2006/main" count="28" uniqueCount="26">
  <si>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明标总价让利分析表</t>
  </si>
  <si>
    <t>工程名称：2026年玉祁街道农村道路修复养护工程</t>
  </si>
  <si>
    <t>工程项目</t>
  </si>
  <si>
    <t>单位工程名称</t>
  </si>
  <si>
    <t>工程造价(元)</t>
  </si>
  <si>
    <r>
      <rPr>
        <sz val="12"/>
        <color theme="1"/>
        <rFont val="宋体"/>
        <charset val="134"/>
      </rPr>
      <t xml:space="preserve">其中:
</t>
    </r>
    <r>
      <rPr>
        <sz val="12"/>
        <color indexed="8"/>
        <rFont val="宋体"/>
        <charset val="134"/>
      </rPr>
      <t>暂列金额、专业工程暂估价</t>
    </r>
  </si>
  <si>
    <t>道路工程</t>
  </si>
  <si>
    <t>交安设施工程</t>
  </si>
  <si>
    <t>最高投标限价</t>
  </si>
  <si>
    <t>合计</t>
  </si>
  <si>
    <t>其中</t>
  </si>
  <si>
    <t>暂列金额、专业工程暂估价</t>
  </si>
  <si>
    <t>金额（元）</t>
  </si>
  <si>
    <t>说明</t>
  </si>
  <si>
    <t>暂列金额</t>
  </si>
  <si>
    <t>专业工程暂估价</t>
  </si>
  <si>
    <t>明标总价(元)</t>
  </si>
  <si>
    <t>让利比率</t>
  </si>
  <si>
    <t>计算公式</t>
  </si>
  <si>
    <t>(最高投标限价-暂列金额-专业工程暂估价)*(1-让利比率)+暂列金额+专业工程暂估价＝明标总价</t>
  </si>
  <si>
    <t>计算结果(元)</t>
  </si>
  <si>
    <t>（1910116.93-140000）*(1-17%) +140000=</t>
  </si>
  <si>
    <t>总体让利</t>
  </si>
  <si>
    <t>总体让利比率</t>
  </si>
  <si>
    <t xml:space="preserve">                  建设单位：无锡惠恒新农村建设发展有限公司</t>
  </si>
  <si>
    <t xml:space="preserve">                            招标代理机构：江苏建威建设管理有限公司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</si>
</sst>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22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0.5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justify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2" fontId="3" fillId="0" borderId="6" xfId="0" applyNumberFormat="1" applyFont="1" applyBorder="1" applyAlignment="1">
      <alignment horizontal="left" vertical="center" wrapText="1"/>
    </xf>
    <xf numFmtId="2" fontId="3" fillId="0" borderId="7" xfId="0" applyNumberFormat="1" applyFont="1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left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topLeftCell="A6" workbookViewId="0">
      <selection activeCell="B14" sqref="B14:D14"/>
    </sheetView>
  </sheetViews>
  <sheetFormatPr defaultColWidth="9" defaultRowHeight="14.4" outlineLevelCol="3"/>
  <cols>
    <col min="2" max="2" width="43" customWidth="1"/>
    <col min="3" max="3" width="17.3796296296296" customWidth="1"/>
    <col min="4" max="4" width="21.1296296296296" customWidth="1"/>
    <col min="6" max="6" width="11.5"/>
    <col min="8" max="8" width="12.6296296296296"/>
    <col min="9" max="9" width="19.6296296296296" customWidth="1"/>
  </cols>
  <sheetData>
    <row r="1" ht="33.95" customHeight="1" spans="1:4">
      <c r="A1" s="1" t="s">
        <v>0</v>
      </c>
      <c r="B1" s="1"/>
      <c r="C1" s="1"/>
      <c r="D1" s="1"/>
    </row>
    <row r="2" ht="34.5" customHeight="1" spans="1:4">
      <c r="A2" s="2" t="s">
        <v>1</v>
      </c>
      <c r="B2" s="2"/>
      <c r="C2" s="2"/>
      <c r="D2" s="2"/>
    </row>
    <row r="3" ht="30" customHeight="1" spans="1:4">
      <c r="A3" s="3" t="s">
        <v>2</v>
      </c>
      <c r="B3" s="3" t="s">
        <v>3</v>
      </c>
      <c r="C3" s="4" t="s">
        <v>4</v>
      </c>
      <c r="D3" s="5" t="s">
        <v>5</v>
      </c>
    </row>
    <row r="4" ht="30" customHeight="1" spans="1:4">
      <c r="A4" s="3"/>
      <c r="B4" s="3"/>
      <c r="C4" s="4"/>
      <c r="D4" s="6"/>
    </row>
    <row r="5" ht="30" customHeight="1" spans="1:4">
      <c r="A5" s="3">
        <v>1</v>
      </c>
      <c r="B5" s="3" t="s">
        <v>6</v>
      </c>
      <c r="C5" s="7">
        <v>1843790.11</v>
      </c>
      <c r="D5" s="8">
        <v>140000</v>
      </c>
    </row>
    <row r="6" ht="53.1" customHeight="1" spans="1:4">
      <c r="A6" s="3">
        <v>2</v>
      </c>
      <c r="B6" s="9" t="s">
        <v>7</v>
      </c>
      <c r="C6" s="8">
        <v>66326.82</v>
      </c>
      <c r="D6" s="8">
        <v>0</v>
      </c>
    </row>
    <row r="7" ht="53.1" customHeight="1" spans="1:4">
      <c r="A7" s="9" t="s">
        <v>8</v>
      </c>
      <c r="B7" s="9" t="s">
        <v>9</v>
      </c>
      <c r="C7" s="8">
        <f>SUM(C5:C6)</f>
        <v>1910116.93</v>
      </c>
      <c r="D7" s="8">
        <f>SUM(D5:D6)</f>
        <v>140000</v>
      </c>
    </row>
    <row r="8" ht="26.25" customHeight="1" spans="1:4">
      <c r="A8" s="10"/>
      <c r="B8" s="10"/>
      <c r="C8" s="10"/>
      <c r="D8" s="10"/>
    </row>
    <row r="9" ht="33" customHeight="1" spans="1:4">
      <c r="A9" s="9" t="s">
        <v>10</v>
      </c>
      <c r="B9" s="11" t="s">
        <v>11</v>
      </c>
      <c r="C9" s="9" t="s">
        <v>12</v>
      </c>
      <c r="D9" s="9" t="s">
        <v>13</v>
      </c>
    </row>
    <row r="10" ht="33" customHeight="1" spans="1:4">
      <c r="A10" s="9">
        <v>1</v>
      </c>
      <c r="B10" s="12" t="s">
        <v>14</v>
      </c>
      <c r="C10" s="9">
        <f>D7</f>
        <v>140000</v>
      </c>
      <c r="D10" s="9" t="s">
        <v>14</v>
      </c>
    </row>
    <row r="11" ht="33" customHeight="1" spans="1:4">
      <c r="A11" s="9">
        <v>2</v>
      </c>
      <c r="B11" s="12" t="s">
        <v>15</v>
      </c>
      <c r="C11" s="9">
        <v>0</v>
      </c>
      <c r="D11" s="13" t="s">
        <v>15</v>
      </c>
    </row>
    <row r="12" ht="26.25" customHeight="1" spans="1:4">
      <c r="A12" s="10"/>
      <c r="B12" s="10"/>
      <c r="C12" s="10"/>
      <c r="D12" s="10"/>
    </row>
    <row r="13" ht="47.1" customHeight="1" spans="1:4">
      <c r="A13" s="9" t="s">
        <v>16</v>
      </c>
      <c r="B13" s="14">
        <f>C15</f>
        <v>1609197.0519</v>
      </c>
      <c r="C13" s="9" t="s">
        <v>17</v>
      </c>
      <c r="D13" s="15">
        <v>0.17</v>
      </c>
    </row>
    <row r="14" ht="47.1" customHeight="1" spans="1:4">
      <c r="A14" s="9" t="s">
        <v>18</v>
      </c>
      <c r="B14" s="12" t="s">
        <v>19</v>
      </c>
      <c r="C14" s="12"/>
      <c r="D14" s="12"/>
    </row>
    <row r="15" ht="47.1" customHeight="1" spans="1:4">
      <c r="A15" s="9" t="s">
        <v>20</v>
      </c>
      <c r="B15" s="16" t="s">
        <v>21</v>
      </c>
      <c r="C15" s="17">
        <f>(1910116.93-140000)*(1-17%)+140000</f>
        <v>1609197.0519</v>
      </c>
      <c r="D15" s="18"/>
    </row>
    <row r="16" ht="47.1" customHeight="1" spans="1:4">
      <c r="A16" s="9" t="s">
        <v>22</v>
      </c>
      <c r="B16" s="19">
        <f>C7-B13</f>
        <v>300919.8781</v>
      </c>
      <c r="C16" s="13" t="s">
        <v>23</v>
      </c>
      <c r="D16" s="20">
        <f>1-B13/C7</f>
        <v>0.157540029813777</v>
      </c>
    </row>
    <row r="17" ht="36.95" customHeight="1" spans="1:4">
      <c r="A17" s="21" t="s">
        <v>24</v>
      </c>
      <c r="B17" s="21"/>
      <c r="C17" s="21"/>
      <c r="D17" s="21"/>
    </row>
    <row r="18" ht="22.5" customHeight="1" spans="1:4">
      <c r="A18" s="22" t="s">
        <v>25</v>
      </c>
      <c r="B18" s="22"/>
      <c r="C18" s="22"/>
      <c r="D18" s="22"/>
    </row>
  </sheetData>
  <mergeCells count="12">
    <mergeCell ref="A1:D1"/>
    <mergeCell ref="A2:D2"/>
    <mergeCell ref="A8:D8"/>
    <mergeCell ref="A12:D12"/>
    <mergeCell ref="B14:D14"/>
    <mergeCell ref="C15:D15"/>
    <mergeCell ref="A17:D17"/>
    <mergeCell ref="A18:D18"/>
    <mergeCell ref="A3:A4"/>
    <mergeCell ref="B3:B4"/>
    <mergeCell ref="C3:C4"/>
    <mergeCell ref="D3:D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bee</cp:lastModifiedBy>
  <dcterms:created xsi:type="dcterms:W3CDTF">2006-09-16T00:00:00Z</dcterms:created>
  <cp:lastPrinted>2020-04-16T08:51:00Z</cp:lastPrinted>
  <dcterms:modified xsi:type="dcterms:W3CDTF">2026-07-24T01:36:54Z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3FA7556A12AB42389A10FD89746D5849</vt:lpwstr>
  </property>
  <property fmtid="{D5CDD505-2E9C-101B-9397-08002B2CF9AE}" pid="4" name="CalculationRule">
    <vt:i4>0</vt:i4>
  </property>
</Properties>
</file>