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<sst xmlns="http://schemas.openxmlformats.org/spreadsheetml/2006/main" count="36" uniqueCount="32">
  <si>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明标总价让利分析表</t>
  </si>
  <si>
    <t>工程名称：</t>
  </si>
  <si>
    <t>健康驿站1号楼及辅房改造成为医院业务用房项目</t>
  </si>
  <si>
    <t>工程项目</t>
  </si>
  <si>
    <t>单项工程名称</t>
  </si>
  <si>
    <t>最高投标限价(元)</t>
  </si>
  <si>
    <t>其中:
暂列金额、专业工程暂估价</t>
  </si>
  <si>
    <t>拆除</t>
  </si>
  <si>
    <t>装饰</t>
  </si>
  <si>
    <t>暖通</t>
  </si>
  <si>
    <t>智能化</t>
  </si>
  <si>
    <t>电气</t>
  </si>
  <si>
    <t>消防电气</t>
  </si>
  <si>
    <t>水施</t>
  </si>
  <si>
    <t>室外给水</t>
  </si>
  <si>
    <t>最高投标限价　　</t>
  </si>
  <si>
    <t>合计</t>
  </si>
  <si>
    <t>其中</t>
  </si>
  <si>
    <t>暂列金额、专业工程暂估价</t>
  </si>
  <si>
    <t>金额（元）</t>
  </si>
  <si>
    <t>说明</t>
  </si>
  <si>
    <t>暂列金额</t>
  </si>
  <si>
    <t>专业工程暂估价</t>
  </si>
  <si>
    <t>明标总价</t>
  </si>
  <si>
    <t>让利比率</t>
  </si>
  <si>
    <t>计算公式</t>
  </si>
  <si>
    <t>（最高投标限价-暂列金额-专业工程暂估价）*（1-让利比率）+暂列金额+专业工程暂估价＝明标总价</t>
  </si>
  <si>
    <t>计算结果</t>
  </si>
  <si>
    <t>总体让利</t>
  </si>
  <si>
    <t>总体让利比率</t>
  </si>
  <si>
    <t xml:space="preserve">                           建设单位：无锡市惠山区玉祁街道办事处</t>
  </si>
  <si>
    <t xml:space="preserve">                                         招标代理机构：涵熙（苏州）工程顾问有限公司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</si>
</sst>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\-0.00;"/>
    <numFmt numFmtId="177" formatCode="0.00_ "/>
  </numFmts>
  <fonts count="33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indexed="8"/>
      <name val="宋体"/>
      <charset val="134"/>
    </font>
    <font>
      <sz val="10.5"/>
      <color rgb="FF000000"/>
      <name val="宋体"/>
      <charset val="1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0" fillId="0" borderId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49" applyFont="1" applyBorder="1" applyAlignment="1">
      <alignment horizontal="left" vertical="center" wrapText="1" readingOrder="1"/>
    </xf>
    <xf numFmtId="176" fontId="7" fillId="0" borderId="5" xfId="50" applyNumberFormat="1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D7" sqref="D7"/>
    </sheetView>
  </sheetViews>
  <sheetFormatPr defaultColWidth="9" defaultRowHeight="14.4" outlineLevelCol="3"/>
  <cols>
    <col min="1" max="1" width="12.4537037037037" customWidth="1"/>
    <col min="2" max="2" width="40.0925925925926" customWidth="1"/>
    <col min="3" max="3" width="17.3703703703704" customWidth="1"/>
    <col min="4" max="4" width="18.8148148148148" customWidth="1"/>
    <col min="6" max="6" width="10.5462962962963"/>
    <col min="8" max="8" width="15.1851851851852"/>
    <col min="10" max="10" width="11.7222222222222"/>
  </cols>
  <sheetData>
    <row r="1" ht="33.75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 t="s">
        <v>2</v>
      </c>
      <c r="C2" s="3"/>
      <c r="D2" s="3"/>
    </row>
    <row r="3" ht="21" customHeight="1" spans="1:4">
      <c r="A3" s="4" t="s">
        <v>3</v>
      </c>
      <c r="B3" s="4" t="s">
        <v>4</v>
      </c>
      <c r="C3" s="5" t="s">
        <v>5</v>
      </c>
      <c r="D3" s="6" t="s">
        <v>6</v>
      </c>
    </row>
    <row r="4" ht="28" customHeight="1" spans="1:4">
      <c r="A4" s="4"/>
      <c r="B4" s="4"/>
      <c r="C4" s="5"/>
      <c r="D4" s="7"/>
    </row>
    <row r="5" ht="30" customHeight="1" spans="1:4">
      <c r="A5" s="8">
        <v>1</v>
      </c>
      <c r="B5" s="9" t="s">
        <v>2</v>
      </c>
      <c r="C5" s="10"/>
      <c r="D5" s="11"/>
    </row>
    <row r="6" ht="30" customHeight="1" spans="1:4">
      <c r="A6" s="8">
        <v>1.1</v>
      </c>
      <c r="B6" s="12" t="s">
        <v>7</v>
      </c>
      <c r="C6" s="13">
        <v>397782.65</v>
      </c>
      <c r="D6" s="14"/>
    </row>
    <row r="7" ht="26.25" customHeight="1" spans="1:4">
      <c r="A7" s="8">
        <v>1.2</v>
      </c>
      <c r="B7" s="12" t="s">
        <v>8</v>
      </c>
      <c r="C7" s="13">
        <v>1018162.74</v>
      </c>
      <c r="D7" s="14">
        <v>40000</v>
      </c>
    </row>
    <row r="8" ht="26.25" customHeight="1" spans="1:4">
      <c r="A8" s="8">
        <v>1.3</v>
      </c>
      <c r="B8" s="12" t="s">
        <v>9</v>
      </c>
      <c r="C8" s="13">
        <v>50298.89</v>
      </c>
      <c r="D8" s="14"/>
    </row>
    <row r="9" ht="26.25" customHeight="1" spans="1:4">
      <c r="A9" s="8">
        <v>1.4</v>
      </c>
      <c r="B9" s="12" t="s">
        <v>10</v>
      </c>
      <c r="C9" s="13">
        <v>328652.09</v>
      </c>
      <c r="D9" s="14"/>
    </row>
    <row r="10" ht="26.25" customHeight="1" spans="1:4">
      <c r="A10" s="8">
        <v>1.5</v>
      </c>
      <c r="B10" s="12" t="s">
        <v>11</v>
      </c>
      <c r="C10" s="13">
        <v>310556.54</v>
      </c>
      <c r="D10" s="14"/>
    </row>
    <row r="11" ht="26.25" customHeight="1" spans="1:4">
      <c r="A11" s="8">
        <v>1.6</v>
      </c>
      <c r="B11" s="12" t="s">
        <v>12</v>
      </c>
      <c r="C11" s="13">
        <v>334071.16</v>
      </c>
      <c r="D11" s="14"/>
    </row>
    <row r="12" ht="26.25" customHeight="1" spans="1:4">
      <c r="A12" s="8">
        <v>1.7</v>
      </c>
      <c r="B12" s="12" t="s">
        <v>13</v>
      </c>
      <c r="C12" s="13">
        <v>320285.92</v>
      </c>
      <c r="D12" s="14"/>
    </row>
    <row r="13" ht="26.25" customHeight="1" spans="1:4">
      <c r="A13" s="8">
        <v>1.6</v>
      </c>
      <c r="B13" s="12" t="s">
        <v>14</v>
      </c>
      <c r="C13" s="13">
        <v>195183.08</v>
      </c>
      <c r="D13" s="14"/>
    </row>
    <row r="14" ht="30" customHeight="1" spans="1:4">
      <c r="A14" s="8" t="s">
        <v>15</v>
      </c>
      <c r="B14" s="15" t="s">
        <v>16</v>
      </c>
      <c r="C14" s="16">
        <f>SUM(C6:C13)</f>
        <v>2954993.07</v>
      </c>
      <c r="D14" s="14">
        <f>SUM(D5:D9)</f>
        <v>40000</v>
      </c>
    </row>
    <row r="15" ht="26.25" customHeight="1" spans="1:4">
      <c r="A15" s="14"/>
      <c r="B15" s="14"/>
      <c r="C15" s="14"/>
      <c r="D15" s="14"/>
    </row>
    <row r="16" ht="26.25" customHeight="1" spans="1:4">
      <c r="A16" s="8" t="s">
        <v>17</v>
      </c>
      <c r="B16" s="15" t="s">
        <v>18</v>
      </c>
      <c r="C16" s="8" t="s">
        <v>19</v>
      </c>
      <c r="D16" s="8" t="s">
        <v>20</v>
      </c>
    </row>
    <row r="17" ht="26.25" customHeight="1" spans="1:4">
      <c r="A17" s="17">
        <v>1</v>
      </c>
      <c r="B17" s="18" t="s">
        <v>21</v>
      </c>
      <c r="C17" s="17">
        <f>D14</f>
        <v>40000</v>
      </c>
      <c r="D17" s="17" t="s">
        <v>21</v>
      </c>
    </row>
    <row r="18" ht="26.25" customHeight="1" spans="1:4">
      <c r="A18" s="17">
        <v>2</v>
      </c>
      <c r="B18" s="18" t="s">
        <v>22</v>
      </c>
      <c r="C18" s="17"/>
      <c r="D18" s="17" t="s">
        <v>22</v>
      </c>
    </row>
    <row r="19" ht="26.25" customHeight="1" spans="1:4">
      <c r="A19" s="17" t="s">
        <v>16</v>
      </c>
      <c r="B19" s="18"/>
      <c r="C19" s="17">
        <f>C17+C18</f>
        <v>40000</v>
      </c>
      <c r="D19" s="19"/>
    </row>
    <row r="20" ht="26.25" customHeight="1" spans="1:4">
      <c r="A20" s="19"/>
      <c r="B20" s="19"/>
      <c r="C20" s="19"/>
      <c r="D20" s="19"/>
    </row>
    <row r="21" ht="26.25" customHeight="1" spans="1:4">
      <c r="A21" s="17" t="s">
        <v>23</v>
      </c>
      <c r="B21" s="20">
        <f>C23</f>
        <v>2576043.9709</v>
      </c>
      <c r="C21" s="17" t="s">
        <v>24</v>
      </c>
      <c r="D21" s="21">
        <v>0.13</v>
      </c>
    </row>
    <row r="22" ht="31" customHeight="1" spans="1:4">
      <c r="A22" s="17" t="s">
        <v>25</v>
      </c>
      <c r="B22" s="22" t="s">
        <v>26</v>
      </c>
      <c r="C22" s="22"/>
      <c r="D22" s="22"/>
    </row>
    <row r="23" ht="26.25" customHeight="1" spans="1:4">
      <c r="A23" s="17" t="s">
        <v>27</v>
      </c>
      <c r="B23" s="23" t="str">
        <f>"("&amp;C14&amp;"-"&amp;C19&amp;")*(1-"&amp;D21&amp;")+"&amp;C19&amp;"="</f>
        <v>(2954993.07-40000)*(1-0.13)+40000=</v>
      </c>
      <c r="C23" s="24">
        <f>(C14-C19)*(1-D21)+C19</f>
        <v>2576043.9709</v>
      </c>
      <c r="D23" s="25"/>
    </row>
    <row r="24" ht="26.25" customHeight="1" spans="1:4">
      <c r="A24" s="17" t="s">
        <v>28</v>
      </c>
      <c r="B24" s="26">
        <f>C14-B21</f>
        <v>378949.0991</v>
      </c>
      <c r="C24" s="17" t="s">
        <v>29</v>
      </c>
      <c r="D24" s="27">
        <f>1-B21/C14</f>
        <v>0.128240266600693</v>
      </c>
    </row>
    <row r="25" spans="1:4">
      <c r="A25" s="28"/>
    </row>
    <row r="26" ht="22.5" customHeight="1" spans="1:4">
      <c r="A26" s="29" t="s">
        <v>30</v>
      </c>
      <c r="B26" s="29"/>
      <c r="C26" s="29"/>
      <c r="D26" s="29"/>
    </row>
    <row r="27" ht="22.5" customHeight="1" spans="1:4">
      <c r="A27" s="30" t="s">
        <v>31</v>
      </c>
      <c r="B27" s="30"/>
      <c r="C27" s="30"/>
      <c r="D27" s="30"/>
    </row>
    <row r="28" ht="22.5" customHeight="1" spans="1:4">
      <c r="A28" s="30"/>
      <c r="B28" s="30"/>
      <c r="C28" s="30"/>
      <c r="D28" s="30"/>
    </row>
  </sheetData>
  <mergeCells count="12">
    <mergeCell ref="A1:D1"/>
    <mergeCell ref="A15:D15"/>
    <mergeCell ref="A20:D20"/>
    <mergeCell ref="B22:D22"/>
    <mergeCell ref="C23:D23"/>
    <mergeCell ref="A26:D26"/>
    <mergeCell ref="A27:D27"/>
    <mergeCell ref="A28:D28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bee</cp:lastModifiedBy>
  <dcterms:created xsi:type="dcterms:W3CDTF">2006-09-16T00:00:00Z</dcterms:created>
  <cp:lastPrinted>2025-04-14T11:48:00Z</cp:lastPrinted>
  <dcterms:modified xsi:type="dcterms:W3CDTF">2026-07-24T02:13:39Z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C1985AAD654D44DE8D12B192A6E250E3</vt:lpwstr>
  </property>
  <property fmtid="{D5CDD505-2E9C-101B-9397-08002B2CF9AE}" pid="4" name="CalculationRule">
    <vt:i4>0</vt:i4>
  </property>
</Properties>
</file>